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370" windowHeight="4635"/>
  </bookViews>
  <sheets>
    <sheet name="Φύλλο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/>
  <c r="Y12"/>
  <c r="X12"/>
  <c r="W12"/>
  <c r="S12"/>
  <c r="T12"/>
  <c r="U12"/>
  <c r="V12"/>
  <c r="R12"/>
  <c r="Q12"/>
  <c r="M12"/>
  <c r="N12"/>
  <c r="O12"/>
  <c r="P12"/>
  <c r="L12"/>
  <c r="K12"/>
  <c r="J12"/>
  <c r="G12"/>
  <c r="F12"/>
  <c r="E12"/>
  <c r="D12"/>
  <c r="C12"/>
  <c r="H12" l="1"/>
</calcChain>
</file>

<file path=xl/sharedStrings.xml><?xml version="1.0" encoding="utf-8"?>
<sst xmlns="http://schemas.openxmlformats.org/spreadsheetml/2006/main" count="57" uniqueCount="48">
  <si>
    <t xml:space="preserve">ΠΕΡΙΒΑΛΛΟΝΤΙΚΗ ΧΗΜΕΙΑ </t>
  </si>
  <si>
    <t>ΑΣΚΗΣΗ 9</t>
  </si>
  <si>
    <t>Ονομαστικος ογκος σκευους</t>
  </si>
  <si>
    <t>(ml)</t>
  </si>
  <si>
    <t>(gr)</t>
  </si>
  <si>
    <t>1η</t>
  </si>
  <si>
    <t>2η</t>
  </si>
  <si>
    <t>3η</t>
  </si>
  <si>
    <t>4η</t>
  </si>
  <si>
    <t>5η</t>
  </si>
  <si>
    <t>Vi=mi/ρ</t>
  </si>
  <si>
    <t>k</t>
  </si>
  <si>
    <t>Σk</t>
  </si>
  <si>
    <t>S Τυπική απόκλιση</t>
  </si>
  <si>
    <t xml:space="preserve">Περιεχόμενος όγκος </t>
  </si>
  <si>
    <t xml:space="preserve"> =(Σmi)/5</t>
  </si>
  <si>
    <t xml:space="preserve"> =ρ*Vn</t>
  </si>
  <si>
    <t xml:space="preserve"> =(Vn+ΔV)±2S</t>
  </si>
  <si>
    <r>
      <t>m</t>
    </r>
    <r>
      <rPr>
        <b/>
        <vertAlign val="subscript"/>
        <sz val="11"/>
        <color theme="1"/>
        <rFont val="Calibri"/>
        <family val="2"/>
        <charset val="161"/>
        <scheme val="minor"/>
      </rPr>
      <t>i</t>
    </r>
    <r>
      <rPr>
        <b/>
        <sz val="11"/>
        <color theme="1"/>
        <rFont val="Calibri"/>
        <family val="2"/>
        <charset val="161"/>
        <scheme val="minor"/>
      </rPr>
      <t>(ζύγιση)</t>
    </r>
  </si>
  <si>
    <r>
      <t>m</t>
    </r>
    <r>
      <rPr>
        <b/>
        <vertAlign val="subscript"/>
        <sz val="11"/>
        <color theme="1"/>
        <rFont val="Calibri"/>
        <family val="2"/>
        <charset val="161"/>
        <scheme val="minor"/>
      </rPr>
      <t>μέσου</t>
    </r>
  </si>
  <si>
    <r>
      <t>Θ</t>
    </r>
    <r>
      <rPr>
        <b/>
        <vertAlign val="subscript"/>
        <sz val="11"/>
        <color theme="1"/>
        <rFont val="Calibri"/>
        <family val="2"/>
        <charset val="161"/>
        <scheme val="minor"/>
      </rPr>
      <t>νερού</t>
    </r>
  </si>
  <si>
    <r>
      <t>m</t>
    </r>
    <r>
      <rPr>
        <b/>
        <vertAlign val="subscript"/>
        <sz val="11"/>
        <color theme="1"/>
        <rFont val="Calibri"/>
        <family val="2"/>
        <charset val="161"/>
        <scheme val="minor"/>
      </rPr>
      <t>θ</t>
    </r>
  </si>
  <si>
    <r>
      <t xml:space="preserve">ΔV </t>
    </r>
    <r>
      <rPr>
        <b/>
        <sz val="8"/>
        <color theme="1"/>
        <rFont val="Calibri"/>
        <family val="2"/>
        <charset val="161"/>
        <scheme val="minor"/>
      </rPr>
      <t>Τυπικη απόκλιση</t>
    </r>
    <r>
      <rPr>
        <b/>
        <sz val="11"/>
        <color theme="1"/>
        <rFont val="Calibri"/>
        <family val="2"/>
        <charset val="161"/>
        <scheme val="minor"/>
      </rPr>
      <t xml:space="preserve"> </t>
    </r>
  </si>
  <si>
    <r>
      <t>V</t>
    </r>
    <r>
      <rPr>
        <b/>
        <vertAlign val="subscript"/>
        <sz val="11"/>
        <color theme="1"/>
        <rFont val="Calibri"/>
        <family val="2"/>
        <charset val="161"/>
        <scheme val="minor"/>
      </rPr>
      <t>μέσου</t>
    </r>
  </si>
  <si>
    <r>
      <t>(</t>
    </r>
    <r>
      <rPr>
        <b/>
        <vertAlign val="superscript"/>
        <sz val="10"/>
        <color theme="1"/>
        <rFont val="Calibri"/>
        <family val="2"/>
        <charset val="161"/>
        <scheme val="minor"/>
      </rPr>
      <t>o</t>
    </r>
    <r>
      <rPr>
        <b/>
        <sz val="10"/>
        <color theme="1"/>
        <rFont val="Calibri"/>
        <family val="2"/>
        <charset val="161"/>
        <scheme val="minor"/>
      </rPr>
      <t>C</t>
    </r>
    <r>
      <rPr>
        <b/>
        <sz val="11"/>
        <color theme="1"/>
        <rFont val="Calibri"/>
        <family val="2"/>
        <charset val="161"/>
        <scheme val="minor"/>
      </rPr>
      <t>)</t>
    </r>
  </si>
  <si>
    <r>
      <t xml:space="preserve"> =(m</t>
    </r>
    <r>
      <rPr>
        <b/>
        <vertAlign val="subscript"/>
        <sz val="11"/>
        <color theme="1"/>
        <rFont val="Calibri"/>
        <family val="2"/>
        <charset val="161"/>
        <scheme val="minor"/>
      </rPr>
      <t>με</t>
    </r>
    <r>
      <rPr>
        <b/>
        <sz val="11"/>
        <color theme="1"/>
        <rFont val="Calibri"/>
        <family val="2"/>
        <charset val="161"/>
        <scheme val="minor"/>
      </rPr>
      <t>-m</t>
    </r>
    <r>
      <rPr>
        <b/>
        <vertAlign val="subscript"/>
        <sz val="11"/>
        <color theme="1"/>
        <rFont val="Calibri"/>
        <family val="2"/>
        <charset val="161"/>
        <scheme val="minor"/>
      </rPr>
      <t>θ</t>
    </r>
    <r>
      <rPr>
        <b/>
        <sz val="11"/>
        <color theme="1"/>
        <rFont val="Calibri"/>
        <family val="2"/>
        <charset val="161"/>
        <scheme val="minor"/>
      </rPr>
      <t>)/ρ</t>
    </r>
  </si>
  <si>
    <r>
      <t>V</t>
    </r>
    <r>
      <rPr>
        <b/>
        <vertAlign val="subscript"/>
        <sz val="11"/>
        <color theme="1"/>
        <rFont val="Calibri"/>
        <family val="2"/>
        <charset val="161"/>
        <scheme val="minor"/>
      </rPr>
      <t>1</t>
    </r>
  </si>
  <si>
    <r>
      <t>V</t>
    </r>
    <r>
      <rPr>
        <b/>
        <vertAlign val="subscript"/>
        <sz val="11"/>
        <color theme="1"/>
        <rFont val="Calibri"/>
        <family val="2"/>
        <charset val="161"/>
        <scheme val="minor"/>
      </rPr>
      <t>2</t>
    </r>
  </si>
  <si>
    <r>
      <t>V</t>
    </r>
    <r>
      <rPr>
        <b/>
        <vertAlign val="subscript"/>
        <sz val="11"/>
        <color theme="1"/>
        <rFont val="Calibri"/>
        <family val="2"/>
        <charset val="161"/>
        <scheme val="minor"/>
      </rPr>
      <t>3</t>
    </r>
  </si>
  <si>
    <r>
      <t>V</t>
    </r>
    <r>
      <rPr>
        <b/>
        <vertAlign val="subscript"/>
        <sz val="11"/>
        <color theme="1"/>
        <rFont val="Calibri"/>
        <family val="2"/>
        <charset val="161"/>
        <scheme val="minor"/>
      </rPr>
      <t>4</t>
    </r>
  </si>
  <si>
    <r>
      <t>V</t>
    </r>
    <r>
      <rPr>
        <b/>
        <vertAlign val="subscript"/>
        <sz val="11"/>
        <color theme="1"/>
        <rFont val="Calibri"/>
        <family val="2"/>
        <charset val="161"/>
        <scheme val="minor"/>
      </rPr>
      <t>5</t>
    </r>
  </si>
  <si>
    <r>
      <t>Σ</t>
    </r>
    <r>
      <rPr>
        <b/>
        <vertAlign val="subscript"/>
        <sz val="11"/>
        <color theme="1"/>
        <rFont val="Calibri"/>
        <family val="2"/>
        <charset val="161"/>
        <scheme val="minor"/>
      </rPr>
      <t>vi</t>
    </r>
    <r>
      <rPr>
        <b/>
        <sz val="11"/>
        <color theme="1"/>
        <rFont val="Calibri"/>
        <family val="2"/>
        <charset val="161"/>
        <scheme val="minor"/>
      </rPr>
      <t>/5</t>
    </r>
  </si>
  <si>
    <r>
      <t xml:space="preserve"> (Vi-V</t>
    </r>
    <r>
      <rPr>
        <b/>
        <vertAlign val="subscript"/>
        <sz val="11"/>
        <color theme="1"/>
        <rFont val="Calibri"/>
        <family val="2"/>
        <charset val="161"/>
        <scheme val="minor"/>
      </rPr>
      <t>μέσου</t>
    </r>
    <r>
      <rPr>
        <b/>
        <sz val="11"/>
        <color theme="1"/>
        <rFont val="Calibri"/>
        <family val="2"/>
        <charset val="161"/>
        <scheme val="minor"/>
      </rPr>
      <t>)</t>
    </r>
    <r>
      <rPr>
        <b/>
        <vertAlign val="superscript"/>
        <sz val="11"/>
        <color theme="1"/>
        <rFont val="Calibri"/>
        <family val="2"/>
        <charset val="161"/>
        <scheme val="minor"/>
      </rPr>
      <t>2</t>
    </r>
    <r>
      <rPr>
        <b/>
        <sz val="11"/>
        <color theme="1"/>
        <rFont val="Calibri"/>
        <family val="2"/>
        <charset val="161"/>
        <scheme val="minor"/>
      </rPr>
      <t>/(n-1)</t>
    </r>
  </si>
  <si>
    <r>
      <t>Σ((Vi-V</t>
    </r>
    <r>
      <rPr>
        <b/>
        <vertAlign val="subscript"/>
        <sz val="11"/>
        <color theme="1"/>
        <rFont val="Calibri"/>
        <family val="2"/>
        <charset val="161"/>
        <scheme val="minor"/>
      </rPr>
      <t>μέσου</t>
    </r>
    <r>
      <rPr>
        <b/>
        <sz val="11"/>
        <color theme="1"/>
        <rFont val="Calibri"/>
        <family val="2"/>
        <charset val="161"/>
        <scheme val="minor"/>
      </rPr>
      <t>)</t>
    </r>
    <r>
      <rPr>
        <b/>
        <vertAlign val="superscript"/>
        <sz val="11"/>
        <color theme="1"/>
        <rFont val="Calibri"/>
        <family val="2"/>
        <charset val="161"/>
        <scheme val="minor"/>
      </rPr>
      <t>2</t>
    </r>
    <r>
      <rPr>
        <b/>
        <sz val="11"/>
        <color theme="1"/>
        <rFont val="Calibri"/>
        <family val="2"/>
        <charset val="161"/>
        <scheme val="minor"/>
      </rPr>
      <t>/(n-1))</t>
    </r>
  </si>
  <si>
    <r>
      <t xml:space="preserve"> =[Σk]</t>
    </r>
    <r>
      <rPr>
        <b/>
        <vertAlign val="superscript"/>
        <sz val="11"/>
        <color theme="1"/>
        <rFont val="Calibri"/>
        <family val="2"/>
        <charset val="161"/>
        <scheme val="minor"/>
      </rPr>
      <t>0.5</t>
    </r>
  </si>
  <si>
    <t xml:space="preserve">Ογκομετρική φιάλη </t>
  </si>
  <si>
    <t>Μετρησεις ( μαζι με φιάλη )</t>
  </si>
  <si>
    <r>
      <t>πυκνότητα Η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>Ο</t>
    </r>
  </si>
  <si>
    <r>
      <t>22</t>
    </r>
    <r>
      <rPr>
        <b/>
        <vertAlign val="superscript"/>
        <sz val="11"/>
        <color theme="1"/>
        <rFont val="Calibri"/>
        <family val="2"/>
        <charset val="161"/>
        <scheme val="minor"/>
      </rPr>
      <t>o</t>
    </r>
    <r>
      <rPr>
        <b/>
        <sz val="11"/>
        <color theme="1"/>
        <rFont val="Calibri"/>
        <family val="2"/>
        <charset val="161"/>
        <scheme val="minor"/>
      </rPr>
      <t>C</t>
    </r>
  </si>
  <si>
    <t xml:space="preserve"> gr</t>
  </si>
  <si>
    <t>1)</t>
  </si>
  <si>
    <t>2)</t>
  </si>
  <si>
    <t>3)</t>
  </si>
  <si>
    <t>4)</t>
  </si>
  <si>
    <t>5)</t>
  </si>
  <si>
    <t>gr</t>
  </si>
  <si>
    <t>g/ml</t>
  </si>
  <si>
    <t>Επειδή το ΔV=0,06 το όριο δηλαδή της ανοχής της φιάλης, θεωρώ ότι είναι εντάξη η φιάλη.</t>
  </si>
</sst>
</file>

<file path=xl/styles.xml><?xml version="1.0" encoding="utf-8"?>
<styleSheet xmlns="http://schemas.openxmlformats.org/spreadsheetml/2006/main">
  <numFmts count="3">
    <numFmt numFmtId="165" formatCode="#,##0.000"/>
    <numFmt numFmtId="166" formatCode="#,##0.0000"/>
    <numFmt numFmtId="167" formatCode="#,##0.00000"/>
  </numFmts>
  <fonts count="1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vertAlign val="subscript"/>
      <sz val="11"/>
      <color theme="1"/>
      <name val="Calibri"/>
      <family val="2"/>
      <charset val="161"/>
      <scheme val="minor"/>
    </font>
    <font>
      <b/>
      <vertAlign val="subscript"/>
      <sz val="11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vertAlign val="superscript"/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u val="double"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14" fontId="0" fillId="3" borderId="6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3" fillId="0" borderId="0" xfId="0" applyFont="1"/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3" xfId="0" applyFont="1" applyFill="1" applyBorder="1"/>
    <xf numFmtId="0" fontId="2" fillId="3" borderId="9" xfId="0" applyFont="1" applyFill="1" applyBorder="1"/>
    <xf numFmtId="0" fontId="2" fillId="3" borderId="14" xfId="0" applyFont="1" applyFill="1" applyBorder="1"/>
    <xf numFmtId="0" fontId="2" fillId="3" borderId="9" xfId="0" applyFont="1" applyFill="1" applyBorder="1" applyAlignment="1"/>
    <xf numFmtId="9" fontId="2" fillId="3" borderId="14" xfId="1" applyFont="1" applyFill="1" applyBorder="1" applyAlignment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0" fillId="5" borderId="6" xfId="0" applyFill="1" applyBorder="1" applyAlignment="1">
      <alignment wrapText="1"/>
    </xf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3" xfId="0" applyFill="1" applyBorder="1"/>
    <xf numFmtId="0" fontId="10" fillId="0" borderId="0" xfId="0" applyFont="1"/>
    <xf numFmtId="0" fontId="2" fillId="4" borderId="0" xfId="0" applyFont="1" applyFill="1" applyBorder="1"/>
    <xf numFmtId="0" fontId="11" fillId="0" borderId="0" xfId="0" applyFont="1"/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1" xfId="0" applyFont="1" applyFill="1" applyBorder="1" applyAlignment="1">
      <alignment horizontal="center"/>
    </xf>
    <xf numFmtId="165" fontId="12" fillId="2" borderId="16" xfId="0" applyNumberFormat="1" applyFont="1" applyFill="1" applyBorder="1"/>
    <xf numFmtId="0" fontId="0" fillId="0" borderId="0" xfId="0" applyAlignment="1">
      <alignment horizontal="right"/>
    </xf>
    <xf numFmtId="167" fontId="0" fillId="5" borderId="22" xfId="0" applyNumberFormat="1" applyFill="1" applyBorder="1"/>
    <xf numFmtId="166" fontId="2" fillId="2" borderId="16" xfId="0" applyNumberFormat="1" applyFont="1" applyFill="1" applyBorder="1"/>
    <xf numFmtId="2" fontId="2" fillId="2" borderId="16" xfId="0" applyNumberFormat="1" applyFont="1" applyFill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1"/>
  <sheetViews>
    <sheetView tabSelected="1" zoomScale="85" zoomScaleNormal="85" workbookViewId="0">
      <selection activeCell="J21" sqref="J21"/>
    </sheetView>
  </sheetViews>
  <sheetFormatPr defaultRowHeight="15"/>
  <cols>
    <col min="1" max="1" width="10.42578125" bestFit="1" customWidth="1"/>
    <col min="2" max="2" width="18" customWidth="1"/>
    <col min="3" max="3" width="11.7109375" bestFit="1" customWidth="1"/>
    <col min="4" max="6" width="6.85546875" bestFit="1" customWidth="1"/>
    <col min="7" max="7" width="6.85546875" customWidth="1"/>
    <col min="8" max="8" width="10.42578125" customWidth="1"/>
    <col min="9" max="9" width="5.28515625" bestFit="1" customWidth="1"/>
    <col min="10" max="10" width="7.85546875" bestFit="1" customWidth="1"/>
    <col min="11" max="11" width="11.42578125" customWidth="1"/>
    <col min="12" max="16" width="7.85546875" bestFit="1" customWidth="1"/>
    <col min="17" max="17" width="8.85546875" bestFit="1" customWidth="1"/>
    <col min="18" max="18" width="12.28515625" bestFit="1" customWidth="1"/>
    <col min="19" max="20" width="8.85546875" bestFit="1" customWidth="1"/>
    <col min="21" max="21" width="7.85546875" bestFit="1" customWidth="1"/>
    <col min="22" max="22" width="11" customWidth="1"/>
    <col min="23" max="23" width="16.28515625" customWidth="1"/>
    <col min="24" max="24" width="8.42578125" bestFit="1" customWidth="1"/>
    <col min="25" max="25" width="13.85546875" bestFit="1" customWidth="1"/>
  </cols>
  <sheetData>
    <row r="1" spans="1:25">
      <c r="A1" s="2"/>
      <c r="B1" s="3"/>
      <c r="C1" s="4"/>
    </row>
    <row r="2" spans="1:25">
      <c r="A2" s="5"/>
      <c r="B2" s="6"/>
      <c r="C2" s="7"/>
      <c r="E2" s="35"/>
    </row>
    <row r="3" spans="1:25">
      <c r="A3" s="5" t="s">
        <v>0</v>
      </c>
      <c r="B3" s="6"/>
      <c r="C3" s="7"/>
    </row>
    <row r="4" spans="1:25">
      <c r="A4" s="5" t="s">
        <v>1</v>
      </c>
      <c r="B4" s="6"/>
      <c r="C4" s="7"/>
      <c r="E4" s="35"/>
    </row>
    <row r="5" spans="1:25" ht="15.75" thickBot="1">
      <c r="A5" s="8"/>
      <c r="B5" s="9"/>
      <c r="C5" s="10"/>
    </row>
    <row r="7" spans="1:25">
      <c r="M7" s="11"/>
    </row>
    <row r="8" spans="1:25" ht="15.75" thickBot="1"/>
    <row r="9" spans="1:25" ht="39" customHeight="1">
      <c r="B9" s="12" t="s">
        <v>2</v>
      </c>
      <c r="C9" s="37" t="s">
        <v>18</v>
      </c>
      <c r="D9" s="37"/>
      <c r="E9" s="37"/>
      <c r="F9" s="37"/>
      <c r="G9" s="37"/>
      <c r="H9" s="13" t="s">
        <v>19</v>
      </c>
      <c r="I9" s="13" t="s">
        <v>20</v>
      </c>
      <c r="J9" s="13" t="s">
        <v>21</v>
      </c>
      <c r="K9" s="14" t="s">
        <v>22</v>
      </c>
      <c r="L9" s="38" t="s">
        <v>10</v>
      </c>
      <c r="M9" s="38"/>
      <c r="N9" s="38"/>
      <c r="O9" s="38"/>
      <c r="P9" s="38"/>
      <c r="Q9" s="13" t="s">
        <v>23</v>
      </c>
      <c r="R9" s="38" t="s">
        <v>11</v>
      </c>
      <c r="S9" s="38"/>
      <c r="T9" s="38"/>
      <c r="U9" s="38"/>
      <c r="V9" s="38"/>
      <c r="W9" s="13" t="s">
        <v>12</v>
      </c>
      <c r="X9" s="14" t="s">
        <v>13</v>
      </c>
      <c r="Y9" s="15" t="s">
        <v>14</v>
      </c>
    </row>
    <row r="10" spans="1:25" ht="15.75">
      <c r="B10" s="16" t="s">
        <v>3</v>
      </c>
      <c r="C10" s="36" t="s">
        <v>4</v>
      </c>
      <c r="D10" s="36"/>
      <c r="E10" s="36"/>
      <c r="F10" s="36"/>
      <c r="G10" s="36"/>
      <c r="H10" s="17" t="s">
        <v>4</v>
      </c>
      <c r="I10" s="17" t="s">
        <v>24</v>
      </c>
      <c r="J10" s="17" t="s">
        <v>4</v>
      </c>
      <c r="K10" s="17" t="s">
        <v>3</v>
      </c>
      <c r="L10" s="36" t="s">
        <v>3</v>
      </c>
      <c r="M10" s="36"/>
      <c r="N10" s="36"/>
      <c r="O10" s="36"/>
      <c r="P10" s="36"/>
      <c r="Q10" s="17" t="s">
        <v>3</v>
      </c>
      <c r="R10" s="36"/>
      <c r="S10" s="36"/>
      <c r="T10" s="36"/>
      <c r="U10" s="36"/>
      <c r="V10" s="36"/>
      <c r="W10" s="17"/>
      <c r="X10" s="17"/>
      <c r="Y10" s="18"/>
    </row>
    <row r="11" spans="1:25" ht="18.75">
      <c r="B11" s="16"/>
      <c r="C11" s="17" t="s">
        <v>5</v>
      </c>
      <c r="D11" s="17" t="s">
        <v>6</v>
      </c>
      <c r="E11" s="17" t="s">
        <v>7</v>
      </c>
      <c r="F11" s="17" t="s">
        <v>8</v>
      </c>
      <c r="G11" s="17" t="s">
        <v>9</v>
      </c>
      <c r="H11" s="17" t="s">
        <v>15</v>
      </c>
      <c r="I11" s="17"/>
      <c r="J11" s="17" t="s">
        <v>16</v>
      </c>
      <c r="K11" s="17" t="s">
        <v>25</v>
      </c>
      <c r="L11" s="17" t="s">
        <v>26</v>
      </c>
      <c r="M11" s="17" t="s">
        <v>27</v>
      </c>
      <c r="N11" s="17" t="s">
        <v>28</v>
      </c>
      <c r="O11" s="17" t="s">
        <v>29</v>
      </c>
      <c r="P11" s="17" t="s">
        <v>30</v>
      </c>
      <c r="Q11" s="17" t="s">
        <v>31</v>
      </c>
      <c r="R11" s="36" t="s">
        <v>32</v>
      </c>
      <c r="S11" s="36"/>
      <c r="T11" s="36"/>
      <c r="U11" s="36"/>
      <c r="V11" s="36"/>
      <c r="W11" s="19" t="s">
        <v>33</v>
      </c>
      <c r="X11" s="19" t="s">
        <v>34</v>
      </c>
      <c r="Y11" s="20" t="s">
        <v>17</v>
      </c>
    </row>
    <row r="12" spans="1:25" ht="33.75" customHeight="1" thickBot="1">
      <c r="B12" s="21">
        <v>50</v>
      </c>
      <c r="C12" s="39">
        <f>D16-$C$15</f>
        <v>49.838000000000008</v>
      </c>
      <c r="D12" s="39">
        <f>D16-$C$15</f>
        <v>49.838000000000008</v>
      </c>
      <c r="E12" s="39">
        <f>D18-$C$15</f>
        <v>49.814999999999998</v>
      </c>
      <c r="F12" s="39">
        <f>D19-$C$15</f>
        <v>49.816000000000003</v>
      </c>
      <c r="G12" s="39">
        <f>D20-$C$15</f>
        <v>49.819000000000003</v>
      </c>
      <c r="H12" s="42">
        <f>AVERAGE(C12:G12)</f>
        <v>49.825200000000009</v>
      </c>
      <c r="I12" s="22" t="s">
        <v>38</v>
      </c>
      <c r="J12" s="22">
        <f>B12*C14</f>
        <v>49.888500000000001</v>
      </c>
      <c r="K12" s="43">
        <f>(H12-J12)/C14</f>
        <v>-6.3441474488099489E-2</v>
      </c>
      <c r="L12" s="22">
        <f>C12/$C$14</f>
        <v>49.949387133307283</v>
      </c>
      <c r="M12" s="22">
        <f t="shared" ref="M12:P12" si="0">D12/$C$14</f>
        <v>49.949387133307283</v>
      </c>
      <c r="N12" s="22">
        <f t="shared" si="0"/>
        <v>49.926335728674943</v>
      </c>
      <c r="O12" s="22">
        <f t="shared" si="0"/>
        <v>49.927337963658957</v>
      </c>
      <c r="P12" s="22">
        <f t="shared" si="0"/>
        <v>49.930344668611006</v>
      </c>
      <c r="Q12" s="22">
        <f>AVERAGE(L12:P12)</f>
        <v>49.936558525511892</v>
      </c>
      <c r="R12" s="22">
        <f>(L12-$Q$12)^2/(5-1)</f>
        <v>4.1143294491995747E-5</v>
      </c>
      <c r="S12" s="22">
        <f t="shared" ref="S12:V12" si="1">(M12-$Q$12)^2/(5-1)</f>
        <v>4.1143294491995747E-5</v>
      </c>
      <c r="T12" s="22">
        <f t="shared" si="1"/>
        <v>2.6126393792383844E-5</v>
      </c>
      <c r="U12" s="22">
        <f t="shared" si="1"/>
        <v>2.1254690220949338E-5</v>
      </c>
      <c r="V12" s="22">
        <f t="shared" si="1"/>
        <v>9.653004396169537E-6</v>
      </c>
      <c r="W12" s="22">
        <f>SUM(R12:V12)</f>
        <v>1.393206773934942E-4</v>
      </c>
      <c r="X12" s="22">
        <f>SQRT(W12)</f>
        <v>1.1803418038580782E-2</v>
      </c>
      <c r="Y12" s="23">
        <f>B12+K12+(2*X12)</f>
        <v>49.960165361589063</v>
      </c>
    </row>
    <row r="13" spans="1:25" ht="15.75" thickBot="1">
      <c r="C13" s="35"/>
      <c r="Y13" s="23">
        <f>B12+K12-(2*X12)</f>
        <v>49.912951689434735</v>
      </c>
    </row>
    <row r="14" spans="1:25" ht="18.75" thickBot="1">
      <c r="B14" s="28" t="s">
        <v>37</v>
      </c>
      <c r="C14" s="29">
        <v>0.99777000000000005</v>
      </c>
      <c r="D14" s="30"/>
      <c r="E14" t="s">
        <v>46</v>
      </c>
    </row>
    <row r="15" spans="1:25" ht="16.5" thickTop="1" thickBot="1">
      <c r="B15" s="31" t="s">
        <v>35</v>
      </c>
      <c r="C15" s="41">
        <v>39.972999999999999</v>
      </c>
      <c r="D15" s="32" t="s">
        <v>39</v>
      </c>
      <c r="J15" t="s">
        <v>47</v>
      </c>
    </row>
    <row r="16" spans="1:25" ht="31.5" thickTop="1" thickBot="1">
      <c r="B16" s="24" t="s">
        <v>36</v>
      </c>
      <c r="C16" s="40" t="s">
        <v>40</v>
      </c>
      <c r="D16" s="27">
        <v>89.811000000000007</v>
      </c>
      <c r="E16" t="s">
        <v>45</v>
      </c>
    </row>
    <row r="17" spans="3:17">
      <c r="C17" s="40" t="s">
        <v>41</v>
      </c>
      <c r="D17" s="27">
        <v>89.811000000000007</v>
      </c>
      <c r="E17" t="s">
        <v>45</v>
      </c>
      <c r="G17" s="33"/>
    </row>
    <row r="18" spans="3:17">
      <c r="C18" s="40" t="s">
        <v>42</v>
      </c>
      <c r="D18" s="25">
        <v>89.787999999999997</v>
      </c>
      <c r="E18" t="s">
        <v>45</v>
      </c>
    </row>
    <row r="19" spans="3:17">
      <c r="C19" s="40" t="s">
        <v>43</v>
      </c>
      <c r="D19" s="25">
        <v>89.789000000000001</v>
      </c>
      <c r="E19" t="s">
        <v>45</v>
      </c>
      <c r="J19" s="1"/>
      <c r="K19" s="1"/>
      <c r="L19" s="1"/>
      <c r="M19" s="1"/>
      <c r="N19" s="1"/>
      <c r="O19" s="1"/>
    </row>
    <row r="20" spans="3:17" ht="15.75" thickBot="1">
      <c r="C20" s="40" t="s">
        <v>44</v>
      </c>
      <c r="D20" s="26">
        <v>89.792000000000002</v>
      </c>
      <c r="E20" t="s">
        <v>45</v>
      </c>
      <c r="K20" s="34"/>
      <c r="L20" s="34"/>
      <c r="M20" s="1"/>
      <c r="N20" s="1"/>
      <c r="O20" s="1"/>
      <c r="Q20" s="1"/>
    </row>
    <row r="21" spans="3:17">
      <c r="C21" s="40"/>
    </row>
  </sheetData>
  <mergeCells count="7">
    <mergeCell ref="R11:V11"/>
    <mergeCell ref="C9:G9"/>
    <mergeCell ref="C10:G10"/>
    <mergeCell ref="L9:P9"/>
    <mergeCell ref="L10:P10"/>
    <mergeCell ref="R9:V9"/>
    <mergeCell ref="R10:V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</dc:creator>
  <cp:lastModifiedBy>eleni</cp:lastModifiedBy>
  <dcterms:created xsi:type="dcterms:W3CDTF">2016-10-24T18:36:06Z</dcterms:created>
  <dcterms:modified xsi:type="dcterms:W3CDTF">2017-01-13T13:33:21Z</dcterms:modified>
</cp:coreProperties>
</file>