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ΤΕΙ ΔΥΤΙΚΗΣ ΜΑΚΕΔΟΝΙΑΣ\Πληροφοριακά Συστήματα Διοίκησης(E)\9ο Εργαστήριο\"/>
    </mc:Choice>
  </mc:AlternateContent>
  <bookViews>
    <workbookView xWindow="360" yWindow="135" windowWidth="15600" windowHeight="7185" tabRatio="863" firstSheet="1" activeTab="3"/>
  </bookViews>
  <sheets>
    <sheet name="Σύνοψη σεναρίου" sheetId="7" state="hidden" r:id="rId1"/>
    <sheet name="Δάνειο 1" sheetId="2" r:id="rId2"/>
    <sheet name="Σενάρια 1" sheetId="3" r:id="rId3"/>
    <sheet name="Σενάρια 2" sheetId="8" r:id="rId4"/>
    <sheet name="Περίοδοι" sheetId="5" r:id="rId5"/>
    <sheet name="Δάνειο-Περίοδοι 2" sheetId="10" r:id="rId6"/>
    <sheet name="Δάνειο-Περίοδοι 1" sheetId="6" r:id="rId7"/>
    <sheet name="Ένδυμα" sheetId="11" r:id="rId8"/>
    <sheet name="Τόκοι-Περίοδοι" sheetId="12" r:id="rId9"/>
  </sheets>
  <calcPr calcId="162913"/>
</workbook>
</file>

<file path=xl/calcChain.xml><?xml version="1.0" encoding="utf-8"?>
<calcChain xmlns="http://schemas.openxmlformats.org/spreadsheetml/2006/main">
  <c r="B11" i="11" l="1"/>
  <c r="B14" i="2"/>
  <c r="B9" i="2"/>
  <c r="E9" i="2" l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B12" i="11" l="1"/>
  <c r="B11" i="10"/>
  <c r="C9" i="6"/>
  <c r="B11" i="6"/>
  <c r="B9" i="6"/>
  <c r="B13" i="5"/>
  <c r="E18" i="3"/>
  <c r="C18" i="3"/>
  <c r="D18" i="3"/>
  <c r="D15" i="3" s="1"/>
  <c r="D13" i="3"/>
  <c r="B18" i="3"/>
  <c r="B15" i="3" s="1"/>
  <c r="C8" i="10" l="1"/>
  <c r="B12" i="10"/>
</calcChain>
</file>

<file path=xl/sharedStrings.xml><?xml version="1.0" encoding="utf-8"?>
<sst xmlns="http://schemas.openxmlformats.org/spreadsheetml/2006/main" count="50" uniqueCount="30">
  <si>
    <t>Επιτόκιο (Rate)</t>
  </si>
  <si>
    <t>Αριθμός δόσεων (Nper)</t>
  </si>
  <si>
    <t>Παρούσα αξία (PV)</t>
  </si>
  <si>
    <t>Type</t>
  </si>
  <si>
    <t>Μηνιαία Πληρωμή</t>
  </si>
  <si>
    <t>Μελλοντική αξία (FV)</t>
  </si>
  <si>
    <t>Παρούσα αξία</t>
  </si>
  <si>
    <t>Ποσό κατάθεσης</t>
  </si>
  <si>
    <t>Επιτόκιο</t>
  </si>
  <si>
    <t>Μήνες πληρωμής</t>
  </si>
  <si>
    <t>Δάνειο</t>
  </si>
  <si>
    <t>Χρονική περίοδος</t>
  </si>
  <si>
    <t>Δόση</t>
  </si>
  <si>
    <t>$H$3</t>
  </si>
  <si>
    <t>$H$6</t>
  </si>
  <si>
    <t>Επιτόκιο 4%</t>
  </si>
  <si>
    <t>Δημιουργία από Maria την 9/12/2017</t>
  </si>
  <si>
    <t>Σύνοψη σεναρίου</t>
  </si>
  <si>
    <t>Μεταβαλλόμενα κελιά:</t>
  </si>
  <si>
    <t>Τρέχουσες τιμές:</t>
  </si>
  <si>
    <t>Κελιά αποτελεσμάτων:</t>
  </si>
  <si>
    <t>Σημειώσεις: Η τρέχουσα στήλη τιμών αναπαριστά τιμές στα μεταβαλλόμενα κελιά</t>
  </si>
  <si>
    <t xml:space="preserve">τη στιγμή που δημιουργείται η συνοπτική αναφορά σεναρίου. Τα κελιά που αλλάζουν  </t>
  </si>
  <si>
    <t>για κάθε σενάριο έχουν επισημανθεί με γκρι.</t>
  </si>
  <si>
    <t>Χρονικό διάστημα</t>
  </si>
  <si>
    <t>Ποσό</t>
  </si>
  <si>
    <t>Μηνιαία δόση</t>
  </si>
  <si>
    <t>Τόκος</t>
  </si>
  <si>
    <t>Μηνιαία Πληρωμή(pmt)</t>
  </si>
  <si>
    <t>dosi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</si>
</sst>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%"/>
    <numFmt numFmtId="165" formatCode="0.00000%"/>
  </numFmts>
  <fonts count="9" x14ac:knownFonts="1">
    <font>
      <sz val="11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61"/>
    </font>
    <font>
      <b/>
      <sz val="12"/>
      <color indexed="9"/>
      <name val="Calibri"/>
      <family val="2"/>
      <charset val="161"/>
      <scheme val="minor"/>
    </font>
    <font>
      <b/>
      <sz val="11"/>
      <color indexed="8"/>
      <name val="Calibri"/>
      <family val="2"/>
      <charset val="161"/>
      <scheme val="minor"/>
    </font>
    <font>
      <b/>
      <sz val="11"/>
      <color indexed="18"/>
      <name val="Calibri"/>
      <family val="2"/>
      <charset val="161"/>
      <scheme val="minor"/>
    </font>
    <font>
      <sz val="10"/>
      <color indexed="9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8">
    <xf numFmtId="0" fontId="0" fillId="0" borderId="0" xfId="0"/>
    <xf numFmtId="8" fontId="0" fillId="0" borderId="0" xfId="0" applyNumberFormat="1"/>
    <xf numFmtId="9" fontId="0" fillId="0" borderId="0" xfId="0" applyNumberFormat="1"/>
    <xf numFmtId="0" fontId="1" fillId="0" borderId="0" xfId="0" applyFont="1" applyAlignment="1">
      <alignment horizontal="left" wrapText="1" readingOrder="1"/>
    </xf>
    <xf numFmtId="0" fontId="1" fillId="0" borderId="0" xfId="0" applyFont="1" applyAlignment="1">
      <alignment wrapText="1"/>
    </xf>
    <xf numFmtId="10" fontId="0" fillId="0" borderId="0" xfId="0" applyNumberFormat="1"/>
    <xf numFmtId="0" fontId="0" fillId="0" borderId="0" xfId="0" applyFill="1" applyBorder="1" applyAlignment="1"/>
    <xf numFmtId="9" fontId="0" fillId="0" borderId="0" xfId="0" applyNumberFormat="1" applyFill="1" applyBorder="1" applyAlignment="1"/>
    <xf numFmtId="8" fontId="0" fillId="0" borderId="2" xfId="0" applyNumberFormat="1" applyFill="1" applyBorder="1" applyAlignment="1"/>
    <xf numFmtId="0" fontId="2" fillId="2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0" fillId="0" borderId="4" xfId="0" applyFill="1" applyBorder="1" applyAlignment="1"/>
    <xf numFmtId="0" fontId="3" fillId="3" borderId="0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/>
    </xf>
    <xf numFmtId="9" fontId="0" fillId="4" borderId="0" xfId="0" applyNumberFormat="1" applyFill="1" applyBorder="1" applyAlignment="1"/>
    <xf numFmtId="0" fontId="6" fillId="0" borderId="0" xfId="0" applyFont="1" applyFill="1" applyBorder="1" applyAlignment="1">
      <alignment vertical="top" wrapText="1"/>
    </xf>
    <xf numFmtId="44" fontId="0" fillId="0" borderId="0" xfId="1" applyFont="1"/>
    <xf numFmtId="44" fontId="0" fillId="0" borderId="0" xfId="0" applyNumberFormat="1"/>
    <xf numFmtId="8" fontId="8" fillId="0" borderId="0" xfId="0" applyNumberFormat="1" applyFont="1"/>
    <xf numFmtId="9" fontId="0" fillId="0" borderId="0" xfId="2" applyFont="1"/>
    <xf numFmtId="164" fontId="0" fillId="0" borderId="0" xfId="2" applyNumberFormat="1" applyFont="1"/>
    <xf numFmtId="165" fontId="0" fillId="0" borderId="0" xfId="0" applyNumberFormat="1"/>
    <xf numFmtId="44" fontId="1" fillId="0" borderId="0" xfId="1" applyFont="1" applyAlignment="1">
      <alignment horizontal="left" wrapText="1" readingOrder="1"/>
    </xf>
    <xf numFmtId="10" fontId="0" fillId="0" borderId="0" xfId="2" applyNumberFormat="1" applyFont="1"/>
    <xf numFmtId="0" fontId="8" fillId="0" borderId="0" xfId="0" applyFont="1"/>
  </cellXfs>
  <cellStyles count="3">
    <cellStyle name="Κανονικό" xfId="0" builtinId="0"/>
    <cellStyle name="Νομισματική μονάδα" xfId="1" builtinId="4"/>
    <cellStyle name="Ποσοστό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47625</xdr:rowOff>
    </xdr:from>
    <xdr:to>
      <xdr:col>10</xdr:col>
      <xdr:colOff>600075</xdr:colOff>
      <xdr:row>4</xdr:row>
      <xdr:rowOff>104775</xdr:rowOff>
    </xdr:to>
    <xdr:sp macro="" textlink="">
      <xdr:nvSpPr>
        <xdr:cNvPr id="2" name="1 - Ορθογώνιο"/>
        <xdr:cNvSpPr/>
      </xdr:nvSpPr>
      <xdr:spPr>
        <a:xfrm>
          <a:off x="123825" y="47625"/>
          <a:ext cx="6572250" cy="819150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l-GR" sz="1100"/>
        </a:p>
      </xdr:txBody>
    </xdr:sp>
    <xdr:clientData/>
  </xdr:twoCellAnchor>
  <xdr:twoCellAnchor>
    <xdr:from>
      <xdr:col>0</xdr:col>
      <xdr:colOff>219075</xdr:colOff>
      <xdr:row>0</xdr:row>
      <xdr:rowOff>89647</xdr:rowOff>
    </xdr:from>
    <xdr:to>
      <xdr:col>10</xdr:col>
      <xdr:colOff>495300</xdr:colOff>
      <xdr:row>4</xdr:row>
      <xdr:rowOff>56028</xdr:rowOff>
    </xdr:to>
    <xdr:sp macro="" textlink="">
      <xdr:nvSpPr>
        <xdr:cNvPr id="3" name="2 - TextBox"/>
        <xdr:cNvSpPr txBox="1"/>
      </xdr:nvSpPr>
      <xdr:spPr>
        <a:xfrm>
          <a:off x="219075" y="89647"/>
          <a:ext cx="7201460" cy="7283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l-GR" sz="1200">
              <a:solidFill>
                <a:schemeClr val="dk1"/>
              </a:solidFill>
              <a:latin typeface="+mn-lt"/>
              <a:ea typeface="+mn-ea"/>
              <a:cs typeface="+mn-cs"/>
            </a:rPr>
            <a:t>Έστω ότι θέλετε να πάρετε δάνειο ύψους 180.000. Ποια θα είναι η δόση αν θέλετε η εξόφληση να γίνει σε 30 χρόνια με ετήσιο επιτόκιο 6%; Πότε θα πρέπει να γίνεται</a:t>
          </a:r>
          <a:r>
            <a:rPr lang="el-GR" sz="1200" baseline="0">
              <a:solidFill>
                <a:schemeClr val="dk1"/>
              </a:solidFill>
              <a:latin typeface="+mn-lt"/>
              <a:ea typeface="+mn-ea"/>
              <a:cs typeface="+mn-cs"/>
            </a:rPr>
            <a:t> η καταβολή των δόσεων ώστε να βγει οικονομικότερα; </a:t>
          </a:r>
          <a:endParaRPr lang="el-GR" sz="12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l-G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86285</xdr:colOff>
      <xdr:row>9</xdr:row>
      <xdr:rowOff>9525</xdr:rowOff>
    </xdr:to>
    <xdr:sp macro="" textlink="">
      <xdr:nvSpPr>
        <xdr:cNvPr id="2" name="1 - Ορθογώνιο"/>
        <xdr:cNvSpPr/>
      </xdr:nvSpPr>
      <xdr:spPr>
        <a:xfrm>
          <a:off x="0" y="0"/>
          <a:ext cx="8706410" cy="17240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rtl="0" eaLnBrk="1" fontAlgn="auto" latinLnBrk="0" hangingPunct="1"/>
          <a:r>
            <a:rPr lang="el-GR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Το αυτοκίνητο που θέλετε να αγοράσετε κοστίζει 19.000 ευρώ. Με αποπληρωμή σε 3 έτη και ετήσιο επιτόκιο 2,9%, ποιο θα είναι το μηνιαίο ποσό της δόσης;  αν γίνει αλλαγή στον αριθμό των δόσεων σε 5 χρόνια. Ποια η διαφορά στην τελική τιμή πληρωμής του δανείου;</a:t>
          </a:r>
          <a:endParaRPr lang="el-GR">
            <a:solidFill>
              <a:sysClr val="windowText" lastClr="000000"/>
            </a:solidFill>
            <a:effectLst/>
          </a:endParaRPr>
        </a:p>
        <a:p>
          <a:pPr rtl="0" eaLnBrk="1" fontAlgn="auto" latinLnBrk="0" hangingPunct="1"/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l-GR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Εξετάστε</a:t>
          </a:r>
          <a:r>
            <a:rPr lang="el-GR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σενάρια για τον υπολογισμό της μηνιαίας δόσης:</a:t>
          </a:r>
          <a:endParaRPr lang="el-GR">
            <a:solidFill>
              <a:sysClr val="windowText" lastClr="000000"/>
            </a:solidFill>
            <a:effectLst/>
          </a:endParaRPr>
        </a:p>
        <a:p>
          <a:pPr rtl="0" eaLnBrk="1" fontAlgn="auto" latinLnBrk="0" hangingPunct="1"/>
          <a:r>
            <a:rPr lang="el-GR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α) αν το δάνειο είναι 20.000</a:t>
          </a:r>
          <a:endParaRPr lang="el-GR">
            <a:solidFill>
              <a:sysClr val="windowText" lastClr="000000"/>
            </a:solidFill>
            <a:effectLst/>
          </a:endParaRPr>
        </a:p>
        <a:p>
          <a:pPr rtl="0" eaLnBrk="1" fontAlgn="auto" latinLnBrk="0" hangingPunct="1"/>
          <a:r>
            <a:rPr lang="el-GR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β) αν το επιτόκιο γίνει  4%</a:t>
          </a:r>
          <a:endParaRPr lang="el-GR">
            <a:solidFill>
              <a:sysClr val="windowText" lastClr="000000"/>
            </a:solidFill>
            <a:effectLst/>
          </a:endParaRPr>
        </a:p>
        <a:p>
          <a:pPr rtl="0" eaLnBrk="1" fontAlgn="auto" latinLnBrk="0" hangingPunct="1"/>
          <a:r>
            <a:rPr lang="el-GR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γ)αν το επιτόκιο γίνει 4% και ο αριθμός των δόσεων αλλάξει σε 4 χρόνια</a:t>
          </a:r>
          <a:endParaRPr lang="el-GR">
            <a:solidFill>
              <a:sysClr val="windowText" lastClr="000000"/>
            </a:solidFill>
            <a:effectLst/>
          </a:endParaRPr>
        </a:p>
        <a:p>
          <a:pPr algn="ctr"/>
          <a:endParaRPr lang="el-G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286310</xdr:colOff>
      <xdr:row>4</xdr:row>
      <xdr:rowOff>57150</xdr:rowOff>
    </xdr:to>
    <xdr:sp macro="" textlink="">
      <xdr:nvSpPr>
        <xdr:cNvPr id="2" name="1 - Ορθογώνιο"/>
        <xdr:cNvSpPr/>
      </xdr:nvSpPr>
      <xdr:spPr>
        <a:xfrm>
          <a:off x="0" y="0"/>
          <a:ext cx="8820710" cy="819150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l-GR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400050</xdr:colOff>
      <xdr:row>4</xdr:row>
      <xdr:rowOff>57150</xdr:rowOff>
    </xdr:to>
    <xdr:sp macro="" textlink="">
      <xdr:nvSpPr>
        <xdr:cNvPr id="3" name="2 - TextBox"/>
        <xdr:cNvSpPr txBox="1"/>
      </xdr:nvSpPr>
      <xdr:spPr>
        <a:xfrm>
          <a:off x="0" y="0"/>
          <a:ext cx="9467850" cy="819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l-GR" sz="1200" baseline="0">
              <a:solidFill>
                <a:schemeClr val="dk1"/>
              </a:solidFill>
              <a:latin typeface="+mn-lt"/>
              <a:ea typeface="+mn-ea"/>
              <a:cs typeface="+mn-cs"/>
            </a:rPr>
            <a:t>Για ένα δάνειο 100.000 ευρώ για 30 χρόνια και με ετήσιο επιτόκιο 4%, ποια θα είναι η δόση του δανείου;</a:t>
          </a:r>
          <a:r>
            <a:rPr lang="en-US" sz="12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l-GR" sz="1200"/>
            <a:t>Δημιουργήστε</a:t>
          </a:r>
          <a:r>
            <a:rPr lang="el-GR" sz="1200" baseline="0"/>
            <a:t> σενάρια για τον υπολογισμό α) της δόσης σε 20 χρόνια β) της δόσης σε 40 χρόνια γ) της δόσης σε 40 χρόνια και του επιτοκίου σε 5%</a:t>
          </a:r>
          <a:endParaRPr lang="en-US" sz="1200" baseline="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381560</xdr:colOff>
      <xdr:row>4</xdr:row>
      <xdr:rowOff>57150</xdr:rowOff>
    </xdr:to>
    <xdr:sp macro="" textlink="">
      <xdr:nvSpPr>
        <xdr:cNvPr id="2" name="1 - Ορθογώνιο"/>
        <xdr:cNvSpPr/>
      </xdr:nvSpPr>
      <xdr:spPr>
        <a:xfrm>
          <a:off x="0" y="0"/>
          <a:ext cx="7696760" cy="819150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l-GR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381000</xdr:colOff>
      <xdr:row>4</xdr:row>
      <xdr:rowOff>66674</xdr:rowOff>
    </xdr:to>
    <xdr:sp macro="" textlink="">
      <xdr:nvSpPr>
        <xdr:cNvPr id="3" name="2 - TextBox"/>
        <xdr:cNvSpPr txBox="1"/>
      </xdr:nvSpPr>
      <xdr:spPr>
        <a:xfrm>
          <a:off x="0" y="0"/>
          <a:ext cx="8248650" cy="828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l-GR" sz="1200" baseline="0">
              <a:solidFill>
                <a:schemeClr val="dk1"/>
              </a:solidFill>
              <a:latin typeface="+mn-lt"/>
              <a:ea typeface="+mn-ea"/>
              <a:cs typeface="+mn-cs"/>
            </a:rPr>
            <a:t>Πόσοι μήνες χρειάζονται ώστε να γίνει η αποπληρωμή ενός δανείου ύψους 2500 ευρώ με ετήσιο επιτόκιο 5% και μηνιαία δόση 150 ευρώ;</a:t>
          </a:r>
          <a:r>
            <a:rPr lang="en-US" sz="120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                                                                                              </a:t>
          </a:r>
          <a:endParaRPr lang="el-GR" sz="12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210110</xdr:colOff>
      <xdr:row>4</xdr:row>
      <xdr:rowOff>57150</xdr:rowOff>
    </xdr:to>
    <xdr:sp macro="" textlink="">
      <xdr:nvSpPr>
        <xdr:cNvPr id="2" name="1 - Ορθογώνιο"/>
        <xdr:cNvSpPr/>
      </xdr:nvSpPr>
      <xdr:spPr>
        <a:xfrm>
          <a:off x="0" y="0"/>
          <a:ext cx="9354110" cy="819150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l-GR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10085</xdr:colOff>
      <xdr:row>4</xdr:row>
      <xdr:rowOff>57150</xdr:rowOff>
    </xdr:to>
    <xdr:sp macro="" textlink="">
      <xdr:nvSpPr>
        <xdr:cNvPr id="3" name="2 - TextBox"/>
        <xdr:cNvSpPr txBox="1"/>
      </xdr:nvSpPr>
      <xdr:spPr>
        <a:xfrm>
          <a:off x="0" y="0"/>
          <a:ext cx="9154085" cy="819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l-GR" sz="1200" baseline="0">
              <a:solidFill>
                <a:schemeClr val="dk1"/>
              </a:solidFill>
              <a:latin typeface="+mn-lt"/>
              <a:ea typeface="+mn-ea"/>
              <a:cs typeface="+mn-cs"/>
            </a:rPr>
            <a:t>Έστω ότι θέλετε να πάρετε στεγαστικό δάνειο αξίας 100.000 ευρώ. Η τράπεζα σας προσφέρει ετήσιο επιτόκιο 7,5% για 25 χρόνια. Ποια θα είναι η μηνιαία δόση; Πόσο θα είναι το συνολικό ποσό που θα πληρώσετε; </a:t>
          </a:r>
          <a:endParaRPr lang="el-GR" sz="12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10</xdr:col>
      <xdr:colOff>457200</xdr:colOff>
      <xdr:row>9</xdr:row>
      <xdr:rowOff>28575</xdr:rowOff>
    </xdr:to>
    <xdr:sp macro="" textlink="">
      <xdr:nvSpPr>
        <xdr:cNvPr id="4" name="3 - Ορθογώνιο"/>
        <xdr:cNvSpPr/>
      </xdr:nvSpPr>
      <xdr:spPr>
        <a:xfrm>
          <a:off x="3619500" y="1143000"/>
          <a:ext cx="3505200" cy="6000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l-GR" sz="1100"/>
            <a:t>Αν θέλετε να πληρώνετε</a:t>
          </a:r>
          <a:r>
            <a:rPr lang="el-GR" sz="1100" baseline="0"/>
            <a:t> 1.000 ευρώ τον μήνα , για πόσο χρονικό διάστημα θα είναι οι δόσεις;</a:t>
          </a:r>
          <a:endParaRPr lang="el-GR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13</xdr:col>
      <xdr:colOff>324410</xdr:colOff>
      <xdr:row>4</xdr:row>
      <xdr:rowOff>85725</xdr:rowOff>
    </xdr:to>
    <xdr:sp macro="" textlink="">
      <xdr:nvSpPr>
        <xdr:cNvPr id="2" name="1 - Ορθογώνιο"/>
        <xdr:cNvSpPr/>
      </xdr:nvSpPr>
      <xdr:spPr>
        <a:xfrm>
          <a:off x="0" y="28575"/>
          <a:ext cx="8820710" cy="819150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l-GR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124385</xdr:colOff>
      <xdr:row>4</xdr:row>
      <xdr:rowOff>57150</xdr:rowOff>
    </xdr:to>
    <xdr:sp macro="" textlink="">
      <xdr:nvSpPr>
        <xdr:cNvPr id="3" name="2 - TextBox"/>
        <xdr:cNvSpPr txBox="1"/>
      </xdr:nvSpPr>
      <xdr:spPr>
        <a:xfrm>
          <a:off x="0" y="0"/>
          <a:ext cx="8620685" cy="819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l-GR" sz="1200" baseline="0">
              <a:solidFill>
                <a:schemeClr val="dk1"/>
              </a:solidFill>
              <a:latin typeface="+mn-lt"/>
              <a:ea typeface="+mn-ea"/>
              <a:cs typeface="+mn-cs"/>
            </a:rPr>
            <a:t>Για ένα δάνειο 100.000 ευρώ για 30 χρόνια και με ετήσιο επιτόκιο 4%, ποια θα είναι η δόση του δανείου;</a:t>
          </a:r>
          <a:endParaRPr lang="el-GR" sz="12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390525</xdr:colOff>
      <xdr:row>5</xdr:row>
      <xdr:rowOff>161925</xdr:rowOff>
    </xdr:from>
    <xdr:to>
      <xdr:col>13</xdr:col>
      <xdr:colOff>285750</xdr:colOff>
      <xdr:row>9</xdr:row>
      <xdr:rowOff>76200</xdr:rowOff>
    </xdr:to>
    <xdr:sp macro="" textlink="">
      <xdr:nvSpPr>
        <xdr:cNvPr id="4" name="3 - Ορθογώνιο"/>
        <xdr:cNvSpPr/>
      </xdr:nvSpPr>
      <xdr:spPr>
        <a:xfrm>
          <a:off x="5229225" y="1114425"/>
          <a:ext cx="3552825" cy="6762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l-GR" sz="1100"/>
            <a:t>Για</a:t>
          </a:r>
          <a:r>
            <a:rPr lang="el-GR" sz="1100" baseline="0"/>
            <a:t> πόσα χρόνια θα πρέπει να πληρώνω το δάνειο  αν η δόση θέλω να είναι 400 ευρώ; </a:t>
          </a:r>
          <a:endParaRPr lang="el-GR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172010</xdr:colOff>
      <xdr:row>4</xdr:row>
      <xdr:rowOff>57150</xdr:rowOff>
    </xdr:to>
    <xdr:sp macro="" textlink="">
      <xdr:nvSpPr>
        <xdr:cNvPr id="2" name="1 - Ορθογώνιο"/>
        <xdr:cNvSpPr/>
      </xdr:nvSpPr>
      <xdr:spPr>
        <a:xfrm>
          <a:off x="0" y="0"/>
          <a:ext cx="9925610" cy="819150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l-GR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581585</xdr:colOff>
      <xdr:row>4</xdr:row>
      <xdr:rowOff>57150</xdr:rowOff>
    </xdr:to>
    <xdr:sp macro="" textlink="">
      <xdr:nvSpPr>
        <xdr:cNvPr id="3" name="2 - TextBox"/>
        <xdr:cNvSpPr txBox="1"/>
      </xdr:nvSpPr>
      <xdr:spPr>
        <a:xfrm>
          <a:off x="0" y="0"/>
          <a:ext cx="9725585" cy="819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l-GR" sz="1200" baseline="0">
              <a:solidFill>
                <a:schemeClr val="dk1"/>
              </a:solidFill>
              <a:latin typeface="+mn-lt"/>
              <a:ea typeface="+mn-ea"/>
              <a:cs typeface="+mn-cs"/>
            </a:rPr>
            <a:t>Αγοράζετε κάποιο ένδυμα αξίας 300 ευρώ και σας προτείνεται από το κατάστημα να το εξοφλήσετε σε 12 μηνιαίες δόσεις με σταθερό επιτόκιο 6%. Το αποδέχεστε. Ποια θα είναι η μηνιαία δόση; Πόσο θα πληρώσετε συνολικά για το ένδυμα;</a:t>
          </a:r>
          <a:endParaRPr lang="el-GR" sz="12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172010</xdr:colOff>
      <xdr:row>4</xdr:row>
      <xdr:rowOff>57150</xdr:rowOff>
    </xdr:to>
    <xdr:sp macro="" textlink="">
      <xdr:nvSpPr>
        <xdr:cNvPr id="2" name="1 - Ορθογώνιο"/>
        <xdr:cNvSpPr/>
      </xdr:nvSpPr>
      <xdr:spPr>
        <a:xfrm>
          <a:off x="0" y="0"/>
          <a:ext cx="9925610" cy="819150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l-GR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581585</xdr:colOff>
      <xdr:row>4</xdr:row>
      <xdr:rowOff>57150</xdr:rowOff>
    </xdr:to>
    <xdr:sp macro="" textlink="">
      <xdr:nvSpPr>
        <xdr:cNvPr id="3" name="2 - TextBox"/>
        <xdr:cNvSpPr txBox="1"/>
      </xdr:nvSpPr>
      <xdr:spPr>
        <a:xfrm>
          <a:off x="0" y="0"/>
          <a:ext cx="9725585" cy="819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l-GR" sz="1200" baseline="0">
              <a:solidFill>
                <a:schemeClr val="dk1"/>
              </a:solidFill>
              <a:latin typeface="+mn-lt"/>
              <a:ea typeface="+mn-ea"/>
              <a:cs typeface="+mn-cs"/>
            </a:rPr>
            <a:t>Θέλετε να πάρετε επισκευαστικό δάνειο αξίας 20.000 ευρώ. Η τράπεζα σας προσφέρει δάνειο με ετήσιο επιτόκιο 10% για 10 χρόνια. Ποια θα είναι η μηνιαία δόση σας; Σε τι ποσό θα είναι οι τόκοι που θα πληρώσετε;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l-GR" sz="1200" baseline="0">
              <a:solidFill>
                <a:schemeClr val="dk1"/>
              </a:solidFill>
              <a:latin typeface="+mn-lt"/>
              <a:ea typeface="+mn-ea"/>
              <a:cs typeface="+mn-cs"/>
            </a:rPr>
            <a:t>Αν για αυτό το δάνειο θέλατε να πληρώνετε 750 ευρώ το μήνα, για πόσο χρονικό διάστημα θα μπορούσε να γίνει η αποπληρωμή του;</a:t>
          </a:r>
          <a:endParaRPr lang="el-GR" sz="12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E11"/>
  <sheetViews>
    <sheetView showGridLines="0" workbookViewId="0"/>
  </sheetViews>
  <sheetFormatPr defaultRowHeight="15" outlineLevelRow="1" outlineLevelCol="1" x14ac:dyDescent="0.25"/>
  <cols>
    <col min="3" max="3" width="5.28515625" customWidth="1"/>
    <col min="4" max="5" width="14" bestFit="1" customWidth="1" outlineLevel="1"/>
  </cols>
  <sheetData>
    <row r="1" spans="2:5" ht="15.75" thickBot="1" x14ac:dyDescent="0.3"/>
    <row r="2" spans="2:5" ht="15.75" x14ac:dyDescent="0.25">
      <c r="B2" s="10" t="s">
        <v>17</v>
      </c>
      <c r="C2" s="10"/>
      <c r="D2" s="15"/>
      <c r="E2" s="15"/>
    </row>
    <row r="3" spans="2:5" ht="15.75" collapsed="1" x14ac:dyDescent="0.25">
      <c r="B3" s="9"/>
      <c r="C3" s="9"/>
      <c r="D3" s="16" t="s">
        <v>19</v>
      </c>
      <c r="E3" s="16" t="s">
        <v>15</v>
      </c>
    </row>
    <row r="4" spans="2:5" ht="33.75" hidden="1" outlineLevel="1" x14ac:dyDescent="0.25">
      <c r="B4" s="12"/>
      <c r="C4" s="12"/>
      <c r="D4" s="6"/>
      <c r="E4" s="18" t="s">
        <v>16</v>
      </c>
    </row>
    <row r="5" spans="2:5" x14ac:dyDescent="0.25">
      <c r="B5" s="13" t="s">
        <v>18</v>
      </c>
      <c r="C5" s="13"/>
      <c r="D5" s="11"/>
      <c r="E5" s="11"/>
    </row>
    <row r="6" spans="2:5" outlineLevel="1" x14ac:dyDescent="0.25">
      <c r="B6" s="12"/>
      <c r="C6" s="12" t="s">
        <v>13</v>
      </c>
      <c r="D6" s="7">
        <v>0.05</v>
      </c>
      <c r="E6" s="17">
        <v>0.04</v>
      </c>
    </row>
    <row r="7" spans="2:5" x14ac:dyDescent="0.25">
      <c r="B7" s="13" t="s">
        <v>20</v>
      </c>
      <c r="C7" s="13"/>
      <c r="D7" s="11"/>
      <c r="E7" s="11"/>
    </row>
    <row r="8" spans="2:5" ht="15.75" outlineLevel="1" thickBot="1" x14ac:dyDescent="0.3">
      <c r="B8" s="14"/>
      <c r="C8" s="14" t="s">
        <v>14</v>
      </c>
      <c r="D8" s="8">
        <v>536.82162301213805</v>
      </c>
      <c r="E8" s="8">
        <v>477.41529546545303</v>
      </c>
    </row>
    <row r="9" spans="2:5" x14ac:dyDescent="0.25">
      <c r="B9" t="s">
        <v>21</v>
      </c>
    </row>
    <row r="10" spans="2:5" x14ac:dyDescent="0.25">
      <c r="B10" t="s">
        <v>22</v>
      </c>
    </row>
    <row r="11" spans="2:5" x14ac:dyDescent="0.25">
      <c r="B11" t="s">
        <v>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34"/>
  <sheetViews>
    <sheetView zoomScale="120" zoomScaleNormal="120" workbookViewId="0">
      <selection activeCell="B8" sqref="B8"/>
    </sheetView>
  </sheetViews>
  <sheetFormatPr defaultRowHeight="15" x14ac:dyDescent="0.25"/>
  <cols>
    <col min="1" max="1" width="24.28515625" customWidth="1"/>
    <col min="2" max="2" width="22.42578125" customWidth="1"/>
    <col min="3" max="3" width="14.85546875" bestFit="1" customWidth="1"/>
    <col min="4" max="4" width="10.42578125" bestFit="1" customWidth="1"/>
    <col min="5" max="5" width="18" customWidth="1"/>
    <col min="6" max="6" width="13.7109375" customWidth="1"/>
  </cols>
  <sheetData>
    <row r="8" spans="1:6" x14ac:dyDescent="0.25">
      <c r="A8" s="3" t="s">
        <v>0</v>
      </c>
      <c r="B8" s="26">
        <v>0.06</v>
      </c>
      <c r="C8" s="22"/>
      <c r="D8">
        <v>1</v>
      </c>
      <c r="E8" s="25">
        <v>1718.51</v>
      </c>
      <c r="F8" s="2"/>
    </row>
    <row r="9" spans="1:6" x14ac:dyDescent="0.25">
      <c r="A9" s="3" t="s">
        <v>1</v>
      </c>
      <c r="B9">
        <f>30*12</f>
        <v>360</v>
      </c>
      <c r="D9">
        <v>2</v>
      </c>
      <c r="E9" s="25">
        <f>E8*1.06+1718.51</f>
        <v>3540.1306000000004</v>
      </c>
    </row>
    <row r="10" spans="1:6" x14ac:dyDescent="0.25">
      <c r="A10" s="3" t="s">
        <v>2</v>
      </c>
      <c r="B10" s="19">
        <v>180000</v>
      </c>
      <c r="D10">
        <v>3</v>
      </c>
      <c r="E10" s="25">
        <f>E9*1.06+1718.51</f>
        <v>5471.0484360000009</v>
      </c>
    </row>
    <row r="11" spans="1:6" x14ac:dyDescent="0.25">
      <c r="A11" s="3" t="s">
        <v>27</v>
      </c>
      <c r="B11" s="20"/>
      <c r="C11" s="20"/>
      <c r="D11">
        <v>4</v>
      </c>
      <c r="E11" s="25">
        <f>E10*1.06+1718.51</f>
        <v>7517.8213421600012</v>
      </c>
    </row>
    <row r="12" spans="1:6" x14ac:dyDescent="0.25">
      <c r="A12" s="3" t="s">
        <v>5</v>
      </c>
      <c r="B12" s="19"/>
      <c r="C12" s="19"/>
      <c r="D12">
        <v>5</v>
      </c>
      <c r="E12" s="25">
        <f t="shared" ref="E12:E22" si="0">E11*1.06+1718.51</f>
        <v>9687.4006226896017</v>
      </c>
    </row>
    <row r="13" spans="1:6" x14ac:dyDescent="0.25">
      <c r="D13">
        <v>6</v>
      </c>
      <c r="E13" s="25">
        <f t="shared" si="0"/>
        <v>11987.154660050979</v>
      </c>
    </row>
    <row r="14" spans="1:6" x14ac:dyDescent="0.25">
      <c r="A14" s="3" t="s">
        <v>28</v>
      </c>
      <c r="B14" s="1">
        <f>PMT(B8/12,B9,B10)</f>
        <v>-1079.1909452749542</v>
      </c>
      <c r="C14" s="1"/>
      <c r="D14">
        <v>7</v>
      </c>
      <c r="E14" s="25">
        <f t="shared" si="0"/>
        <v>14424.893939654039</v>
      </c>
      <c r="F14" s="1"/>
    </row>
    <row r="15" spans="1:6" x14ac:dyDescent="0.25">
      <c r="B15" s="1"/>
      <c r="C15" s="1"/>
      <c r="D15">
        <v>8</v>
      </c>
      <c r="E15" s="25">
        <f t="shared" si="0"/>
        <v>17008.897576033283</v>
      </c>
    </row>
    <row r="16" spans="1:6" x14ac:dyDescent="0.25">
      <c r="D16">
        <v>9</v>
      </c>
      <c r="E16" s="25">
        <f t="shared" si="0"/>
        <v>19747.941430595278</v>
      </c>
    </row>
    <row r="17" spans="4:7" x14ac:dyDescent="0.25">
      <c r="D17">
        <v>10</v>
      </c>
      <c r="E17" s="25">
        <f t="shared" si="0"/>
        <v>22651.327916430993</v>
      </c>
      <c r="G17" s="24"/>
    </row>
    <row r="18" spans="4:7" x14ac:dyDescent="0.25">
      <c r="D18">
        <v>11</v>
      </c>
      <c r="E18" s="25">
        <f t="shared" si="0"/>
        <v>25728.917591416852</v>
      </c>
    </row>
    <row r="19" spans="4:7" x14ac:dyDescent="0.25">
      <c r="D19">
        <v>12</v>
      </c>
      <c r="E19" s="25">
        <f t="shared" si="0"/>
        <v>28991.162646901863</v>
      </c>
    </row>
    <row r="20" spans="4:7" x14ac:dyDescent="0.25">
      <c r="D20">
        <v>13</v>
      </c>
      <c r="E20" s="25">
        <f t="shared" si="0"/>
        <v>32449.142405715975</v>
      </c>
    </row>
    <row r="21" spans="4:7" x14ac:dyDescent="0.25">
      <c r="D21">
        <v>14</v>
      </c>
      <c r="E21" s="25">
        <f t="shared" si="0"/>
        <v>36114.600950058935</v>
      </c>
    </row>
    <row r="22" spans="4:7" x14ac:dyDescent="0.25">
      <c r="D22">
        <v>15</v>
      </c>
      <c r="E22" s="25">
        <f t="shared" si="0"/>
        <v>39999.987007062475</v>
      </c>
    </row>
    <row r="23" spans="4:7" x14ac:dyDescent="0.25">
      <c r="D23" s="1"/>
      <c r="E23" s="1"/>
    </row>
    <row r="24" spans="4:7" x14ac:dyDescent="0.25">
      <c r="D24" s="1"/>
      <c r="E24" s="1"/>
    </row>
    <row r="25" spans="4:7" x14ac:dyDescent="0.25">
      <c r="D25" s="1"/>
      <c r="E25" s="1"/>
    </row>
    <row r="26" spans="4:7" x14ac:dyDescent="0.25">
      <c r="D26" s="1"/>
      <c r="E26" s="1"/>
    </row>
    <row r="27" spans="4:7" x14ac:dyDescent="0.25">
      <c r="D27" s="1"/>
      <c r="E27" s="1"/>
    </row>
    <row r="28" spans="4:7" x14ac:dyDescent="0.25">
      <c r="D28" s="1"/>
      <c r="E28" s="1"/>
    </row>
    <row r="29" spans="4:7" x14ac:dyDescent="0.25">
      <c r="D29" s="1"/>
      <c r="E29" s="1"/>
    </row>
    <row r="30" spans="4:7" x14ac:dyDescent="0.25">
      <c r="D30" s="1"/>
      <c r="E30" s="1"/>
    </row>
    <row r="31" spans="4:7" x14ac:dyDescent="0.25">
      <c r="D31" s="1"/>
      <c r="E31" s="1"/>
    </row>
    <row r="32" spans="4:7" x14ac:dyDescent="0.25">
      <c r="D32" s="1"/>
      <c r="E32" s="1"/>
    </row>
    <row r="33" spans="4:4" x14ac:dyDescent="0.25">
      <c r="D33" s="1"/>
    </row>
    <row r="34" spans="4:4" x14ac:dyDescent="0.25">
      <c r="D34" s="1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E18"/>
  <sheetViews>
    <sheetView workbookViewId="0">
      <selection activeCell="E14" sqref="E14"/>
    </sheetView>
  </sheetViews>
  <sheetFormatPr defaultRowHeight="15" x14ac:dyDescent="0.25"/>
  <cols>
    <col min="1" max="1" width="22.5703125" customWidth="1"/>
    <col min="2" max="2" width="14.140625" customWidth="1"/>
    <col min="3" max="3" width="10.28515625" bestFit="1" customWidth="1"/>
    <col min="4" max="4" width="12.140625" customWidth="1"/>
  </cols>
  <sheetData>
    <row r="12" spans="1:5" x14ac:dyDescent="0.25">
      <c r="A12" s="3" t="s">
        <v>0</v>
      </c>
      <c r="B12" s="5">
        <v>0.04</v>
      </c>
      <c r="C12" s="23">
        <v>9.5000000000000001E-2</v>
      </c>
      <c r="D12" s="5">
        <v>9.5000000000000001E-2</v>
      </c>
      <c r="E12" s="5">
        <v>9.5000000000000001E-2</v>
      </c>
    </row>
    <row r="13" spans="1:5" x14ac:dyDescent="0.25">
      <c r="A13" s="3" t="s">
        <v>1</v>
      </c>
      <c r="B13">
        <v>48</v>
      </c>
      <c r="C13">
        <v>48</v>
      </c>
      <c r="D13">
        <f>60</f>
        <v>60</v>
      </c>
      <c r="E13">
        <v>72</v>
      </c>
    </row>
    <row r="14" spans="1:5" x14ac:dyDescent="0.25">
      <c r="A14" s="3" t="s">
        <v>2</v>
      </c>
      <c r="B14">
        <v>20000</v>
      </c>
      <c r="C14">
        <v>14000</v>
      </c>
      <c r="D14">
        <v>14000</v>
      </c>
      <c r="E14">
        <v>14000</v>
      </c>
    </row>
    <row r="15" spans="1:5" x14ac:dyDescent="0.25">
      <c r="A15" s="3" t="s">
        <v>5</v>
      </c>
      <c r="B15" s="1">
        <f>-B13*B18</f>
        <v>21675.892456022382</v>
      </c>
      <c r="D15" s="1">
        <f>-D13*D18</f>
        <v>17641.563500161028</v>
      </c>
    </row>
    <row r="16" spans="1:5" x14ac:dyDescent="0.25">
      <c r="A16" s="3" t="s">
        <v>3</v>
      </c>
      <c r="B16" s="1"/>
    </row>
    <row r="17" spans="1:5" x14ac:dyDescent="0.25">
      <c r="A17" s="4"/>
    </row>
    <row r="18" spans="1:5" x14ac:dyDescent="0.25">
      <c r="A18" s="3" t="s">
        <v>4</v>
      </c>
      <c r="B18" s="1">
        <f>PMT(B12/12,B13,B14)</f>
        <v>-451.58109283379963</v>
      </c>
      <c r="C18" s="1">
        <f>PMT(C12/12,C13,C14)</f>
        <v>-351.72391339309985</v>
      </c>
      <c r="D18" s="1">
        <f>PMT(D12/12,D13,D14)</f>
        <v>-294.02605833601712</v>
      </c>
      <c r="E18" s="1">
        <f>PMT(E12/12,E13,E14)</f>
        <v>-255.845671386003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11"/>
  <sheetViews>
    <sheetView tabSelected="1" workbookViewId="0">
      <selection activeCell="B7" sqref="B7"/>
    </sheetView>
  </sheetViews>
  <sheetFormatPr defaultRowHeight="15" x14ac:dyDescent="0.25"/>
  <cols>
    <col min="1" max="1" width="17.140625" customWidth="1"/>
  </cols>
  <sheetData>
    <row r="7" spans="1:1" x14ac:dyDescent="0.25">
      <c r="A7" t="s">
        <v>10</v>
      </c>
    </row>
    <row r="8" spans="1:1" x14ac:dyDescent="0.25">
      <c r="A8" t="s">
        <v>8</v>
      </c>
    </row>
    <row r="9" spans="1:1" x14ac:dyDescent="0.25">
      <c r="A9" t="s">
        <v>11</v>
      </c>
    </row>
    <row r="11" spans="1:1" x14ac:dyDescent="0.25">
      <c r="A11" t="s">
        <v>12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B13"/>
  <sheetViews>
    <sheetView workbookViewId="0">
      <selection activeCell="B13" sqref="B13"/>
    </sheetView>
  </sheetViews>
  <sheetFormatPr defaultRowHeight="15" x14ac:dyDescent="0.25"/>
  <cols>
    <col min="1" max="1" width="17.42578125" customWidth="1"/>
  </cols>
  <sheetData>
    <row r="7" spans="1:2" x14ac:dyDescent="0.25">
      <c r="A7" t="s">
        <v>8</v>
      </c>
      <c r="B7" s="2">
        <v>0.05</v>
      </c>
    </row>
    <row r="8" spans="1:2" x14ac:dyDescent="0.25">
      <c r="A8" t="s">
        <v>7</v>
      </c>
      <c r="B8">
        <v>150</v>
      </c>
    </row>
    <row r="9" spans="1:2" x14ac:dyDescent="0.25">
      <c r="A9" t="s">
        <v>6</v>
      </c>
      <c r="B9">
        <v>2500</v>
      </c>
    </row>
    <row r="13" spans="1:2" x14ac:dyDescent="0.25">
      <c r="A13" t="s">
        <v>9</v>
      </c>
      <c r="B13">
        <f>NPER(B7/12,150,B9)</f>
        <v>-16.146979068631186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C12"/>
  <sheetViews>
    <sheetView workbookViewId="0">
      <selection activeCell="C8" sqref="C8"/>
    </sheetView>
  </sheetViews>
  <sheetFormatPr defaultRowHeight="15" x14ac:dyDescent="0.25"/>
  <cols>
    <col min="1" max="1" width="17.7109375" customWidth="1"/>
    <col min="2" max="2" width="9.140625" customWidth="1"/>
  </cols>
  <sheetData>
    <row r="7" spans="1:3" x14ac:dyDescent="0.25">
      <c r="A7" t="s">
        <v>8</v>
      </c>
      <c r="B7" s="5">
        <v>7.4999999999999997E-2</v>
      </c>
      <c r="C7" s="23">
        <v>7.4999999999999997E-2</v>
      </c>
    </row>
    <row r="8" spans="1:3" x14ac:dyDescent="0.25">
      <c r="A8" t="s">
        <v>24</v>
      </c>
      <c r="B8">
        <v>40</v>
      </c>
      <c r="C8" s="27">
        <f>NPER(C7,C11,100000)</f>
        <v>-29.591352135793553</v>
      </c>
    </row>
    <row r="9" spans="1:3" x14ac:dyDescent="0.25">
      <c r="A9" t="s">
        <v>25</v>
      </c>
      <c r="B9">
        <v>100000</v>
      </c>
    </row>
    <row r="11" spans="1:3" x14ac:dyDescent="0.25">
      <c r="A11" t="s">
        <v>26</v>
      </c>
      <c r="B11" s="21">
        <f>PMT(B7/12,B8*12,B9)</f>
        <v>-658.07072778912107</v>
      </c>
      <c r="C11">
        <v>1000</v>
      </c>
    </row>
    <row r="12" spans="1:3" x14ac:dyDescent="0.25">
      <c r="B12">
        <f>-B11*25*12</f>
        <v>197421.21833673632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C11"/>
  <sheetViews>
    <sheetView zoomScale="106" zoomScaleNormal="106" workbookViewId="0">
      <selection activeCell="D19" sqref="D19"/>
    </sheetView>
  </sheetViews>
  <sheetFormatPr defaultRowHeight="15" x14ac:dyDescent="0.25"/>
  <cols>
    <col min="1" max="1" width="17.7109375" customWidth="1"/>
    <col min="2" max="2" width="10.28515625" bestFit="1" customWidth="1"/>
  </cols>
  <sheetData>
    <row r="7" spans="1:3" x14ac:dyDescent="0.25">
      <c r="A7" t="s">
        <v>10</v>
      </c>
      <c r="B7">
        <v>100000</v>
      </c>
      <c r="C7">
        <v>100000</v>
      </c>
    </row>
    <row r="8" spans="1:3" x14ac:dyDescent="0.25">
      <c r="A8" t="s">
        <v>8</v>
      </c>
      <c r="B8" s="22">
        <v>0.04</v>
      </c>
      <c r="C8" s="22">
        <v>0.04</v>
      </c>
    </row>
    <row r="9" spans="1:3" x14ac:dyDescent="0.25">
      <c r="A9" t="s">
        <v>11</v>
      </c>
      <c r="B9">
        <f>30*12</f>
        <v>360</v>
      </c>
      <c r="C9">
        <f>NPER(C8/12,C10,,C7)</f>
        <v>-538.42322361982588</v>
      </c>
    </row>
    <row r="10" spans="1:3" x14ac:dyDescent="0.25">
      <c r="A10" t="s">
        <v>29</v>
      </c>
      <c r="C10">
        <v>400</v>
      </c>
    </row>
    <row r="11" spans="1:3" x14ac:dyDescent="0.25">
      <c r="A11" t="s">
        <v>12</v>
      </c>
      <c r="B11" s="1">
        <f>PMT(B8/12,B9,B7)</f>
        <v>-477.41529546545945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B12"/>
  <sheetViews>
    <sheetView zoomScale="90" zoomScaleNormal="90" workbookViewId="0">
      <selection activeCell="B12" sqref="B12"/>
    </sheetView>
  </sheetViews>
  <sheetFormatPr defaultRowHeight="15" x14ac:dyDescent="0.25"/>
  <cols>
    <col min="1" max="1" width="17.42578125" bestFit="1" customWidth="1"/>
    <col min="2" max="2" width="9.5703125" bestFit="1" customWidth="1"/>
  </cols>
  <sheetData>
    <row r="7" spans="1:2" x14ac:dyDescent="0.25">
      <c r="A7" t="s">
        <v>8</v>
      </c>
      <c r="B7" s="5">
        <v>0.06</v>
      </c>
    </row>
    <row r="8" spans="1:2" x14ac:dyDescent="0.25">
      <c r="A8" t="s">
        <v>24</v>
      </c>
      <c r="B8">
        <v>12</v>
      </c>
    </row>
    <row r="9" spans="1:2" x14ac:dyDescent="0.25">
      <c r="A9" t="s">
        <v>25</v>
      </c>
      <c r="B9">
        <v>300</v>
      </c>
    </row>
    <row r="11" spans="1:2" x14ac:dyDescent="0.25">
      <c r="A11" t="s">
        <v>26</v>
      </c>
      <c r="B11" s="21">
        <f>PMT(B7/12,B8,B9)</f>
        <v>-25.819928912124194</v>
      </c>
    </row>
    <row r="12" spans="1:2" x14ac:dyDescent="0.25">
      <c r="B12" s="1">
        <f>-B8*B11</f>
        <v>309.83914694549031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14"/>
  <sheetViews>
    <sheetView workbookViewId="0">
      <selection activeCell="C14" sqref="C14"/>
    </sheetView>
  </sheetViews>
  <sheetFormatPr defaultRowHeight="15" x14ac:dyDescent="0.25"/>
  <cols>
    <col min="1" max="1" width="25" customWidth="1"/>
  </cols>
  <sheetData>
    <row r="8" spans="1:1" x14ac:dyDescent="0.25">
      <c r="A8" s="3" t="s">
        <v>0</v>
      </c>
    </row>
    <row r="9" spans="1:1" x14ac:dyDescent="0.25">
      <c r="A9" s="3" t="s">
        <v>1</v>
      </c>
    </row>
    <row r="10" spans="1:1" x14ac:dyDescent="0.25">
      <c r="A10" s="3" t="s">
        <v>2</v>
      </c>
    </row>
    <row r="11" spans="1:1" x14ac:dyDescent="0.25">
      <c r="A11" s="3" t="s">
        <v>27</v>
      </c>
    </row>
    <row r="12" spans="1:1" x14ac:dyDescent="0.25">
      <c r="A12" s="3" t="s">
        <v>5</v>
      </c>
    </row>
    <row r="14" spans="1:1" x14ac:dyDescent="0.25">
      <c r="A14" s="3" t="s">
        <v>28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9</vt:i4>
      </vt:variant>
    </vt:vector>
  </HeadingPairs>
  <TitlesOfParts>
    <vt:vector size="9" baseType="lpstr">
      <vt:lpstr>Σύνοψη σεναρίου</vt:lpstr>
      <vt:lpstr>Δάνειο 1</vt:lpstr>
      <vt:lpstr>Σενάρια 1</vt:lpstr>
      <vt:lpstr>Σενάρια 2</vt:lpstr>
      <vt:lpstr>Περίοδοι</vt:lpstr>
      <vt:lpstr>Δάνειο-Περίοδοι 2</vt:lpstr>
      <vt:lpstr>Δάνειο-Περίοδοι 1</vt:lpstr>
      <vt:lpstr>Ένδυμα</vt:lpstr>
      <vt:lpstr>Τόκοι-Περίοδοι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User</cp:lastModifiedBy>
  <dcterms:created xsi:type="dcterms:W3CDTF">2017-12-08T19:56:48Z</dcterms:created>
  <dcterms:modified xsi:type="dcterms:W3CDTF">2018-01-09T21:43:36Z</dcterms:modified>
</cp:coreProperties>
</file>